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9. Przetarg na usł. leśne_2025-2026_nr 2\5. SWZ_2025-2026\Zał. 1-Formularze ofertowe_2025-2026\"/>
    </mc:Choice>
  </mc:AlternateContent>
  <bookViews>
    <workbookView xWindow="0" yWindow="0" windowWidth="13680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F92" i="2" l="1"/>
  <c r="F91" i="2"/>
  <c r="B26" i="2"/>
  <c r="I86" i="2"/>
  <c r="I83" i="2"/>
  <c r="I73" i="2"/>
  <c r="I72" i="2"/>
  <c r="I71" i="2"/>
  <c r="I89" i="2"/>
  <c r="I88" i="2"/>
  <c r="I87" i="2"/>
  <c r="I85" i="2"/>
  <c r="K85" i="2" s="1"/>
  <c r="L85" i="2" s="1"/>
  <c r="I84" i="2"/>
  <c r="I82" i="2"/>
  <c r="I81" i="2"/>
  <c r="I80" i="2"/>
  <c r="I79" i="2"/>
  <c r="I78" i="2"/>
  <c r="I77" i="2"/>
  <c r="I76" i="2"/>
  <c r="I75" i="2"/>
  <c r="I74" i="2"/>
  <c r="I70" i="2"/>
  <c r="K70" i="2" s="1"/>
  <c r="L70" i="2" s="1"/>
  <c r="I69" i="2"/>
  <c r="I68" i="2"/>
  <c r="I67" i="2"/>
  <c r="I66" i="2"/>
  <c r="K66" i="2" s="1"/>
  <c r="L66" i="2" s="1"/>
  <c r="I65" i="2"/>
  <c r="I64" i="2"/>
  <c r="I63" i="2"/>
  <c r="I62" i="2"/>
  <c r="K62" i="2" s="1"/>
  <c r="L62" i="2" s="1"/>
  <c r="I61" i="2"/>
  <c r="I60" i="2"/>
  <c r="I59" i="2"/>
  <c r="I58" i="2"/>
  <c r="I55" i="2"/>
  <c r="K55" i="2" s="1"/>
  <c r="L55" i="2" s="1"/>
  <c r="I50" i="2"/>
  <c r="I49" i="2"/>
  <c r="I44" i="2"/>
  <c r="K44" i="2" s="1"/>
  <c r="L44" i="2" s="1"/>
  <c r="I39" i="2"/>
  <c r="I38" i="2"/>
  <c r="K38" i="2" s="1"/>
  <c r="L38" i="2" s="1"/>
  <c r="I33" i="2"/>
  <c r="I32" i="2"/>
  <c r="K86" i="2" l="1"/>
  <c r="L86" i="2" s="1"/>
  <c r="K83" i="2"/>
  <c r="L83" i="2" s="1"/>
  <c r="K71" i="2"/>
  <c r="L71" i="2" s="1"/>
  <c r="K72" i="2"/>
  <c r="L72" i="2" s="1"/>
  <c r="K73" i="2"/>
  <c r="L73" i="2" s="1"/>
  <c r="K87" i="2"/>
  <c r="L87" i="2" s="1"/>
  <c r="K88" i="2"/>
  <c r="L88" i="2" s="1"/>
  <c r="K89" i="2"/>
  <c r="L89" i="2" s="1"/>
  <c r="K84" i="2"/>
  <c r="L84" i="2" s="1"/>
  <c r="L77" i="2"/>
  <c r="L80" i="2"/>
  <c r="L81" i="2"/>
  <c r="L82" i="2"/>
  <c r="K75" i="2"/>
  <c r="L75" i="2" s="1"/>
  <c r="K79" i="2"/>
  <c r="L79" i="2" s="1"/>
  <c r="K76" i="2"/>
  <c r="L76" i="2" s="1"/>
  <c r="K80" i="2"/>
  <c r="K77" i="2"/>
  <c r="K81" i="2"/>
  <c r="K74" i="2"/>
  <c r="L74" i="2" s="1"/>
  <c r="K78" i="2"/>
  <c r="L78" i="2" s="1"/>
  <c r="K82" i="2"/>
  <c r="L60" i="2"/>
  <c r="L64" i="2"/>
  <c r="L65" i="2"/>
  <c r="L68" i="2"/>
  <c r="K59" i="2"/>
  <c r="L59" i="2" s="1"/>
  <c r="K63" i="2"/>
  <c r="L63" i="2" s="1"/>
  <c r="K67" i="2"/>
  <c r="L67" i="2" s="1"/>
  <c r="K60" i="2"/>
  <c r="K64" i="2"/>
  <c r="K68" i="2"/>
  <c r="K61" i="2"/>
  <c r="L61" i="2" s="1"/>
  <c r="K65" i="2"/>
  <c r="K69" i="2"/>
  <c r="L69" i="2" s="1"/>
  <c r="K58" i="2"/>
  <c r="L58" i="2" s="1"/>
  <c r="L50" i="2"/>
  <c r="K50" i="2"/>
  <c r="L49" i="2"/>
  <c r="K49" i="2"/>
  <c r="K39" i="2"/>
  <c r="L39" i="2" s="1"/>
  <c r="K33" i="2"/>
  <c r="L33" i="2" s="1"/>
  <c r="L32" i="2"/>
  <c r="K32" i="2"/>
</calcChain>
</file>

<file path=xl/sharedStrings.xml><?xml version="1.0" encoding="utf-8"?>
<sst xmlns="http://schemas.openxmlformats.org/spreadsheetml/2006/main" count="259" uniqueCount="151">
  <si>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</si>
  <si>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</si>
  <si>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</si>
  <si>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</si>
  <si>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</si>
  <si>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</si>
  <si>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</si>
  <si>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</si>
  <si>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</si>
  <si>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</si>
  <si>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</si>
  <si>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</si>
  <si>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</si>
  <si>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</si>
  <si>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</si>
  <si>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</si>
  <si>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</si>
  <si>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20</t>
  </si>
  <si>
    <t>WPOD-N</t>
  </si>
  <si>
    <t>Wycinanie podszytów i podrostów (teren równy lub falisty)</t>
  </si>
  <si>
    <t>HA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</si>
  <si>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</si>
  <si>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</si>
  <si>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</si>
  <si>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24</t>
  </si>
  <si>
    <t>PPOD N</t>
  </si>
  <si>
    <t>Wyniesienie wyciętych podszytów (teren równy lub falisty)</t>
  </si>
  <si>
    <t>101</t>
  </si>
  <si>
    <t>SADZ 1R</t>
  </si>
  <si>
    <t>Sadzenie 1-latek z odkrytym systemem korzeniowym</t>
  </si>
  <si>
    <t>TSZT</t>
  </si>
  <si>
    <t>102</t>
  </si>
  <si>
    <t>SADZ WIEL</t>
  </si>
  <si>
    <t>Sadzenie wielolatek z odkrytym systemem korzeniowym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</si>
  <si>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</si>
  <si>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</si>
  <si>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</si>
  <si>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</si>
  <si>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</si>
  <si>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</si>
  <si>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</si>
  <si>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</si>
  <si>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</si>
  <si>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</si>
  <si>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</si>
  <si>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</si>
  <si>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</si>
  <si>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</si>
  <si>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</si>
  <si>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</si>
  <si>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</si>
  <si>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</si>
  <si>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</si>
  <si>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</si>
  <si>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</si>
  <si>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</si>
  <si>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</si>
  <si>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</si>
  <si>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</si>
  <si>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</si>
  <si>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</si>
  <si>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</si>
  <si>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</si>
  <si>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</si>
  <si>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</si>
  <si>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</si>
  <si>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</si>
  <si>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</si>
  <si>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</si>
  <si>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</si>
  <si>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</si>
  <si>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</si>
  <si>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</si>
  <si>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</si>
  <si>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</si>
  <si>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</si>
  <si>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159</t>
  </si>
  <si>
    <t>SZUK-OWAD</t>
  </si>
  <si>
    <t>Próbne poszukiwania owadów w ściółce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</si>
  <si>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</si>
  <si>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</si>
  <si>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</si>
  <si>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</si>
  <si>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</si>
  <si>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</si>
  <si>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</si>
  <si>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</si>
  <si>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</si>
  <si>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338</t>
  </si>
  <si>
    <t>N-ZSGDNSO</t>
  </si>
  <si>
    <t>Zbiór szyszek z gospodarczych drzewostanów nasiennych sosnowych</t>
  </si>
  <si>
    <t>KG</t>
  </si>
  <si>
    <t>343</t>
  </si>
  <si>
    <t>N-ZSDNSO</t>
  </si>
  <si>
    <t>Zbiór szyszek z drzewostanów nasiennych sosnowych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</si>
  <si>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</si>
  <si>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</si>
  <si>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</si>
  <si>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</si>
  <si>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</si>
  <si>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</si>
  <si>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</si>
  <si>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</si>
  <si>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</si>
  <si>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</si>
  <si>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</si>
  <si>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</si>
  <si>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</si>
  <si>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</si>
  <si>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</si>
  <si>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</si>
  <si>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</si>
  <si>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</si>
  <si>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</si>
  <si>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</si>
  <si>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</si>
  <si>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</si>
  <si>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</si>
  <si>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</si>
  <si>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</si>
  <si>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</si>
  <si>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</si>
  <si>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</si>
  <si>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</si>
  <si>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</si>
  <si>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</si>
  <si>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</si>
  <si>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</si>
  <si>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</si>
  <si>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</si>
  <si>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</si>
  <si>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</si>
  <si>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</si>
  <si>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</si>
  <si>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</si>
  <si>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</si>
  <si>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</si>
  <si>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</si>
  <si>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</si>
  <si>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</si>
  <si>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</si>
  <si>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</si>
  <si>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</si>
  <si>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</si>
  <si>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</si>
  <si>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</si>
  <si>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46-082 Kup; ul. 1 Maja 9                      </t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</si>
  <si>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</si>
  <si>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</si>
  <si>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</si>
  <si>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Kup w roku 2025 i I kwartale roku 2026'' - przetarg nr 2</t>
    </r>
    <r>
      <rPr>
        <sz val="11"/>
        <color rgb="FF333333"/>
        <rFont val="Arial"/>
      </rPr>
      <t xml:space="preserve"> składamy niniejszym ofertę na pakiet </t>
    </r>
    <r>
      <rPr>
        <b/>
        <sz val="11"/>
        <color rgb="FF333333"/>
        <rFont val="Arial"/>
        <family val="2"/>
        <charset val="238"/>
      </rPr>
      <t>Pakiet 6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</si>
</sst>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" fontId="14" fillId="2" borderId="5" xfId="0" applyNumberFormat="1" applyFont="1" applyFill="1" applyBorder="1" applyAlignment="1">
      <alignment horizontal="right" vertical="center"/>
    </xf>
    <xf numFmtId="49" fontId="14" fillId="2" borderId="6" xfId="0" applyNumberFormat="1" applyFont="1" applyFill="1" applyBorder="1" applyAlignment="1">
      <alignment horizontal="right" vertical="center"/>
    </xf>
    <xf numFmtId="49" fontId="14" fillId="2" borderId="7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9" fontId="12" fillId="2" borderId="6" xfId="0" applyNumberFormat="1" applyFont="1" applyFill="1" applyBorder="1" applyAlignment="1">
      <alignment horizontal="right" vertical="center"/>
    </xf>
    <xf numFmtId="49" fontId="12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11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130"/>
  <sheetViews>
    <sheetView tabSelected="1" zoomScaleNormal="100" workbookViewId="0">
      <selection activeCell="I23" sqref="I23"/>
    </sheetView>
  </sheetViews>
  <sheetFormatPr defaultRowHeight="12.75" x14ac:dyDescent="0.2"/>
  <cols>
    <col min="1" max="1" width="3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6" t="s">
        <v>133</v>
      </c>
      <c r="J2" s="16"/>
      <c r="K2" s="16"/>
      <c r="L2" s="16"/>
      <c r="M2" s="16"/>
      <c r="N2" s="16"/>
      <c r="O2" s="16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37" t="s">
        <v>119</v>
      </c>
      <c r="C10" s="37"/>
      <c r="D10" s="37"/>
    </row>
    <row r="11" spans="2:15" s="1" customFormat="1" ht="12.2" customHeight="1" x14ac:dyDescent="0.2">
      <c r="B11" s="37"/>
      <c r="C11" s="37"/>
      <c r="D11" s="37"/>
      <c r="G11" s="28" t="s">
        <v>120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14" t="s">
        <v>134</v>
      </c>
      <c r="F14" s="14"/>
      <c r="G14" s="14"/>
      <c r="H14" s="14"/>
      <c r="I14" s="14"/>
    </row>
    <row r="15" spans="2:15" s="1" customFormat="1" ht="43.15" customHeight="1" x14ac:dyDescent="0.2"/>
    <row r="16" spans="2:15" s="1" customFormat="1" ht="20.85" customHeight="1" x14ac:dyDescent="0.2">
      <c r="B16" s="15" t="s">
        <v>121</v>
      </c>
      <c r="C16" s="15"/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B18" s="15" t="s">
        <v>122</v>
      </c>
      <c r="C18" s="15"/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B20" s="15" t="s">
        <v>123</v>
      </c>
      <c r="C20" s="15"/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B22" s="15" t="s">
        <v>146</v>
      </c>
      <c r="C22" s="15"/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30" t="s">
        <v>150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Za wykonanie przedmiotu zamówienia w tym Pakiecie oferujemy następujące wynagrodzenie brutto: " &amp; TEXT(F92,"# ##0,00") &amp; " PLN. " &amp; CHAR(10) &amp; "2.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0.25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124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7" t="s">
        <v>147</v>
      </c>
      <c r="M31" s="1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70</v>
      </c>
      <c r="H32" s="9">
        <v>0</v>
      </c>
      <c r="I32" s="10">
        <f>ROUND(G32* H32,2)</f>
        <v>0</v>
      </c>
      <c r="J32" s="11">
        <v>8</v>
      </c>
      <c r="K32" s="10">
        <f>ROUND(I32* J32/100,2)</f>
        <v>0</v>
      </c>
      <c r="L32" s="12">
        <f>ROUND(I32+ K32,2)</f>
        <v>0</v>
      </c>
      <c r="M32" s="13"/>
    </row>
    <row r="33" spans="2:13" s="1" customFormat="1" ht="19.7" customHeight="1" x14ac:dyDescent="0.2">
      <c r="B33" s="5">
        <v>2</v>
      </c>
      <c r="C33" s="6" t="s">
        <v>14</v>
      </c>
      <c r="D33" s="6" t="s">
        <v>15</v>
      </c>
      <c r="E33" s="7" t="s">
        <v>16</v>
      </c>
      <c r="F33" s="6" t="s">
        <v>13</v>
      </c>
      <c r="G33" s="8">
        <v>5964</v>
      </c>
      <c r="H33" s="9">
        <v>0</v>
      </c>
      <c r="I33" s="10">
        <f>ROUND(G33* H33,2)</f>
        <v>0</v>
      </c>
      <c r="J33" s="11">
        <v>8</v>
      </c>
      <c r="K33" s="10">
        <f>ROUND(I33* J33/100,2)</f>
        <v>0</v>
      </c>
      <c r="L33" s="12">
        <f>ROUND(I33+ K33,2)</f>
        <v>0</v>
      </c>
      <c r="M33" s="13"/>
    </row>
    <row r="34" spans="2:13" s="1" customFormat="1" ht="3.2" customHeight="1" x14ac:dyDescent="0.2"/>
    <row r="35" spans="2:13" s="1" customFormat="1" ht="18.2" customHeight="1" x14ac:dyDescent="0.2">
      <c r="B35" s="15" t="s">
        <v>125</v>
      </c>
      <c r="C35" s="15"/>
      <c r="D35" s="15"/>
      <c r="E35" s="15"/>
      <c r="F35" s="15"/>
      <c r="G35" s="15"/>
      <c r="H35" s="15"/>
      <c r="I35" s="15"/>
      <c r="J35" s="15"/>
      <c r="K35" s="15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7" t="s">
        <v>147</v>
      </c>
      <c r="M37" s="18"/>
    </row>
    <row r="38" spans="2:13" s="1" customFormat="1" ht="19.7" customHeight="1" x14ac:dyDescent="0.2">
      <c r="B38" s="5">
        <v>3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775</v>
      </c>
      <c r="H38" s="9">
        <v>0</v>
      </c>
      <c r="I38" s="10">
        <f>ROUND(G38* H38,2)</f>
        <v>0</v>
      </c>
      <c r="J38" s="11">
        <v>8</v>
      </c>
      <c r="K38" s="10">
        <f>ROUND(I38* J38/100,2)</f>
        <v>0</v>
      </c>
      <c r="L38" s="12">
        <f>ROUND(I38+ K38,2)</f>
        <v>0</v>
      </c>
      <c r="M38" s="13"/>
    </row>
    <row r="39" spans="2:13" s="1" customFormat="1" ht="19.7" customHeight="1" x14ac:dyDescent="0.2">
      <c r="B39" s="5">
        <v>4</v>
      </c>
      <c r="C39" s="6" t="s">
        <v>14</v>
      </c>
      <c r="D39" s="6" t="s">
        <v>15</v>
      </c>
      <c r="E39" s="7" t="s">
        <v>16</v>
      </c>
      <c r="F39" s="6" t="s">
        <v>13</v>
      </c>
      <c r="G39" s="8">
        <v>4519</v>
      </c>
      <c r="H39" s="9">
        <v>0</v>
      </c>
      <c r="I39" s="10">
        <f>ROUND(G39* H39,2)</f>
        <v>0</v>
      </c>
      <c r="J39" s="11">
        <v>8</v>
      </c>
      <c r="K39" s="10">
        <f>ROUND(I39* J39/100,2)</f>
        <v>0</v>
      </c>
      <c r="L39" s="12">
        <f>ROUND(I39+ K39,2)</f>
        <v>0</v>
      </c>
      <c r="M39" s="13"/>
    </row>
    <row r="40" spans="2:13" s="1" customFormat="1" ht="3.2" customHeight="1" x14ac:dyDescent="0.2"/>
    <row r="41" spans="2:13" s="1" customFormat="1" ht="18.2" customHeight="1" x14ac:dyDescent="0.2">
      <c r="B41" s="15" t="s">
        <v>126</v>
      </c>
      <c r="C41" s="15"/>
      <c r="D41" s="15"/>
      <c r="E41" s="15"/>
      <c r="F41" s="15"/>
      <c r="G41" s="15"/>
      <c r="H41" s="15"/>
      <c r="I41" s="15"/>
      <c r="J41" s="15"/>
      <c r="K41" s="15"/>
    </row>
    <row r="42" spans="2:13" s="1" customFormat="1" ht="5.25" customHeight="1" x14ac:dyDescent="0.2"/>
    <row r="43" spans="2:13" s="1" customFormat="1" ht="45.4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7" t="s">
        <v>147</v>
      </c>
      <c r="M43" s="18"/>
    </row>
    <row r="44" spans="2:13" s="1" customFormat="1" ht="19.7" customHeight="1" x14ac:dyDescent="0.2">
      <c r="B44" s="5">
        <v>5</v>
      </c>
      <c r="C44" s="6" t="s">
        <v>14</v>
      </c>
      <c r="D44" s="6" t="s">
        <v>15</v>
      </c>
      <c r="E44" s="7" t="s">
        <v>16</v>
      </c>
      <c r="F44" s="6" t="s">
        <v>13</v>
      </c>
      <c r="G44" s="8">
        <v>3087</v>
      </c>
      <c r="H44" s="9">
        <v>0</v>
      </c>
      <c r="I44" s="10">
        <f>ROUND(G44* H44,2)</f>
        <v>0</v>
      </c>
      <c r="J44" s="11">
        <v>8</v>
      </c>
      <c r="K44" s="10">
        <f>ROUND(I44* J44/100,2)</f>
        <v>0</v>
      </c>
      <c r="L44" s="12">
        <f>ROUND(I44+ K44,2)</f>
        <v>0</v>
      </c>
      <c r="M44" s="13"/>
    </row>
    <row r="45" spans="2:13" s="1" customFormat="1" ht="3.2" customHeight="1" x14ac:dyDescent="0.2"/>
    <row r="46" spans="2:13" s="1" customFormat="1" ht="18.2" customHeight="1" x14ac:dyDescent="0.2">
      <c r="B46" s="15" t="s">
        <v>127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1" customFormat="1" ht="5.25" customHeight="1" x14ac:dyDescent="0.2"/>
    <row r="48" spans="2:13" s="1" customFormat="1" ht="45.4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7" t="s">
        <v>147</v>
      </c>
      <c r="M48" s="18"/>
    </row>
    <row r="49" spans="2:13" s="1" customFormat="1" ht="19.7" customHeight="1" x14ac:dyDescent="0.2">
      <c r="B49" s="5">
        <v>6</v>
      </c>
      <c r="C49" s="6" t="s">
        <v>10</v>
      </c>
      <c r="D49" s="6" t="s">
        <v>11</v>
      </c>
      <c r="E49" s="7" t="s">
        <v>12</v>
      </c>
      <c r="F49" s="6" t="s">
        <v>13</v>
      </c>
      <c r="G49" s="8">
        <v>1257</v>
      </c>
      <c r="H49" s="9">
        <v>0</v>
      </c>
      <c r="I49" s="10">
        <f>ROUND(G49* H49,2)</f>
        <v>0</v>
      </c>
      <c r="J49" s="11">
        <v>8</v>
      </c>
      <c r="K49" s="10">
        <f>ROUND(I49* J49/100,2)</f>
        <v>0</v>
      </c>
      <c r="L49" s="12">
        <f>ROUND(I49+ K49,2)</f>
        <v>0</v>
      </c>
      <c r="M49" s="13"/>
    </row>
    <row r="50" spans="2:13" s="1" customFormat="1" ht="19.7" customHeight="1" x14ac:dyDescent="0.2">
      <c r="B50" s="5">
        <v>7</v>
      </c>
      <c r="C50" s="6" t="s">
        <v>14</v>
      </c>
      <c r="D50" s="6" t="s">
        <v>15</v>
      </c>
      <c r="E50" s="7" t="s">
        <v>16</v>
      </c>
      <c r="F50" s="6" t="s">
        <v>13</v>
      </c>
      <c r="G50" s="8">
        <v>1352</v>
      </c>
      <c r="H50" s="9">
        <v>0</v>
      </c>
      <c r="I50" s="10">
        <f>ROUND(G50* H50,2)</f>
        <v>0</v>
      </c>
      <c r="J50" s="11">
        <v>8</v>
      </c>
      <c r="K50" s="10">
        <f>ROUND(I50* J50/100,2)</f>
        <v>0</v>
      </c>
      <c r="L50" s="12">
        <f>ROUND(I50+ K50,2)</f>
        <v>0</v>
      </c>
      <c r="M50" s="13"/>
    </row>
    <row r="51" spans="2:13" s="1" customFormat="1" ht="3.2" customHeight="1" x14ac:dyDescent="0.2"/>
    <row r="52" spans="2:13" s="1" customFormat="1" ht="18.2" customHeight="1" x14ac:dyDescent="0.2">
      <c r="B52" s="15" t="s">
        <v>128</v>
      </c>
      <c r="C52" s="15"/>
      <c r="D52" s="15"/>
      <c r="E52" s="15"/>
      <c r="F52" s="15"/>
      <c r="G52" s="15"/>
      <c r="H52" s="15"/>
      <c r="I52" s="15"/>
      <c r="J52" s="15"/>
      <c r="K52" s="15"/>
    </row>
    <row r="53" spans="2:13" s="1" customFormat="1" ht="5.25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7" t="s">
        <v>147</v>
      </c>
      <c r="M54" s="18"/>
    </row>
    <row r="55" spans="2:13" s="1" customFormat="1" ht="19.7" customHeight="1" x14ac:dyDescent="0.2">
      <c r="B55" s="5">
        <v>8</v>
      </c>
      <c r="C55" s="6" t="s">
        <v>14</v>
      </c>
      <c r="D55" s="6" t="s">
        <v>15</v>
      </c>
      <c r="E55" s="7" t="s">
        <v>16</v>
      </c>
      <c r="F55" s="6" t="s">
        <v>13</v>
      </c>
      <c r="G55" s="8">
        <v>1257</v>
      </c>
      <c r="H55" s="9">
        <v>0</v>
      </c>
      <c r="I55" s="10">
        <f>ROUND(G55* H55,2)</f>
        <v>0</v>
      </c>
      <c r="J55" s="11">
        <v>8</v>
      </c>
      <c r="K55" s="10">
        <f>ROUND(I55* J55/100,2)</f>
        <v>0</v>
      </c>
      <c r="L55" s="12">
        <f>ROUND(I55+ K55,2)</f>
        <v>0</v>
      </c>
      <c r="M55" s="13"/>
    </row>
    <row r="56" spans="2:13" s="1" customFormat="1" ht="9" customHeight="1" x14ac:dyDescent="0.2"/>
    <row r="57" spans="2:13" s="1" customFormat="1" ht="45.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7" t="s">
        <v>147</v>
      </c>
      <c r="M57" s="18"/>
    </row>
    <row r="58" spans="2:13" s="1" customFormat="1" ht="19.7" customHeight="1" x14ac:dyDescent="0.2">
      <c r="B58" s="5">
        <v>9</v>
      </c>
      <c r="C58" s="6" t="s">
        <v>17</v>
      </c>
      <c r="D58" s="6" t="s">
        <v>18</v>
      </c>
      <c r="E58" s="7" t="s">
        <v>19</v>
      </c>
      <c r="F58" s="6" t="s">
        <v>20</v>
      </c>
      <c r="G58" s="8">
        <v>0.4</v>
      </c>
      <c r="H58" s="9">
        <v>0</v>
      </c>
      <c r="I58" s="10">
        <f t="shared" ref="I58:I70" si="0">ROUND(G58* H58,2)</f>
        <v>0</v>
      </c>
      <c r="J58" s="11">
        <v>8</v>
      </c>
      <c r="K58" s="10">
        <f t="shared" ref="K58:K70" si="1">ROUND(I58* J58/100,2)</f>
        <v>0</v>
      </c>
      <c r="L58" s="12">
        <f t="shared" ref="L58:L70" si="2">ROUND(I58+ K58,2)</f>
        <v>0</v>
      </c>
      <c r="M58" s="13"/>
    </row>
    <row r="59" spans="2:13" s="1" customFormat="1" ht="38.85" customHeight="1" x14ac:dyDescent="0.2">
      <c r="B59" s="5">
        <v>10</v>
      </c>
      <c r="C59" s="6" t="s">
        <v>21</v>
      </c>
      <c r="D59" s="6" t="s">
        <v>22</v>
      </c>
      <c r="E59" s="7" t="s">
        <v>23</v>
      </c>
      <c r="F59" s="6" t="s">
        <v>20</v>
      </c>
      <c r="G59" s="8">
        <v>31.4</v>
      </c>
      <c r="H59" s="9">
        <v>0</v>
      </c>
      <c r="I59" s="10">
        <f t="shared" si="0"/>
        <v>0</v>
      </c>
      <c r="J59" s="11">
        <v>8</v>
      </c>
      <c r="K59" s="10">
        <f t="shared" si="1"/>
        <v>0</v>
      </c>
      <c r="L59" s="12">
        <f t="shared" si="2"/>
        <v>0</v>
      </c>
      <c r="M59" s="13"/>
    </row>
    <row r="60" spans="2:13" s="1" customFormat="1" ht="19.7" customHeight="1" x14ac:dyDescent="0.2">
      <c r="B60" s="5">
        <v>11</v>
      </c>
      <c r="C60" s="6" t="s">
        <v>24</v>
      </c>
      <c r="D60" s="6" t="s">
        <v>25</v>
      </c>
      <c r="E60" s="7" t="s">
        <v>26</v>
      </c>
      <c r="F60" s="6" t="s">
        <v>20</v>
      </c>
      <c r="G60" s="8">
        <v>0.4</v>
      </c>
      <c r="H60" s="9">
        <v>0</v>
      </c>
      <c r="I60" s="10">
        <f t="shared" si="0"/>
        <v>0</v>
      </c>
      <c r="J60" s="11">
        <v>8</v>
      </c>
      <c r="K60" s="10">
        <f t="shared" si="1"/>
        <v>0</v>
      </c>
      <c r="L60" s="12">
        <f t="shared" si="2"/>
        <v>0</v>
      </c>
      <c r="M60" s="13"/>
    </row>
    <row r="61" spans="2:13" s="1" customFormat="1" ht="19.7" customHeight="1" x14ac:dyDescent="0.2">
      <c r="B61" s="5">
        <v>12</v>
      </c>
      <c r="C61" s="6" t="s">
        <v>27</v>
      </c>
      <c r="D61" s="6" t="s">
        <v>28</v>
      </c>
      <c r="E61" s="7" t="s">
        <v>29</v>
      </c>
      <c r="F61" s="6" t="s">
        <v>30</v>
      </c>
      <c r="G61" s="8">
        <v>3.35</v>
      </c>
      <c r="H61" s="9">
        <v>0</v>
      </c>
      <c r="I61" s="10">
        <f t="shared" si="0"/>
        <v>0</v>
      </c>
      <c r="J61" s="11">
        <v>8</v>
      </c>
      <c r="K61" s="10">
        <f t="shared" si="1"/>
        <v>0</v>
      </c>
      <c r="L61" s="12">
        <f t="shared" si="2"/>
        <v>0</v>
      </c>
      <c r="M61" s="13"/>
    </row>
    <row r="62" spans="2:13" s="1" customFormat="1" ht="19.7" customHeight="1" x14ac:dyDescent="0.2">
      <c r="B62" s="5">
        <v>13</v>
      </c>
      <c r="C62" s="6" t="s">
        <v>31</v>
      </c>
      <c r="D62" s="6" t="s">
        <v>32</v>
      </c>
      <c r="E62" s="7" t="s">
        <v>33</v>
      </c>
      <c r="F62" s="6" t="s">
        <v>30</v>
      </c>
      <c r="G62" s="8">
        <v>49.65</v>
      </c>
      <c r="H62" s="9">
        <v>0</v>
      </c>
      <c r="I62" s="10">
        <f t="shared" si="0"/>
        <v>0</v>
      </c>
      <c r="J62" s="11">
        <v>8</v>
      </c>
      <c r="K62" s="10">
        <f t="shared" si="1"/>
        <v>0</v>
      </c>
      <c r="L62" s="12">
        <f t="shared" si="2"/>
        <v>0</v>
      </c>
      <c r="M62" s="13"/>
    </row>
    <row r="63" spans="2:13" s="1" customFormat="1" ht="19.7" customHeight="1" x14ac:dyDescent="0.2">
      <c r="B63" s="5">
        <v>14</v>
      </c>
      <c r="C63" s="6" t="s">
        <v>34</v>
      </c>
      <c r="D63" s="6" t="s">
        <v>35</v>
      </c>
      <c r="E63" s="7" t="s">
        <v>36</v>
      </c>
      <c r="F63" s="6" t="s">
        <v>30</v>
      </c>
      <c r="G63" s="8">
        <v>411.1</v>
      </c>
      <c r="H63" s="9">
        <v>0</v>
      </c>
      <c r="I63" s="10">
        <f t="shared" si="0"/>
        <v>0</v>
      </c>
      <c r="J63" s="11">
        <v>8</v>
      </c>
      <c r="K63" s="10">
        <f t="shared" si="1"/>
        <v>0</v>
      </c>
      <c r="L63" s="12">
        <f t="shared" si="2"/>
        <v>0</v>
      </c>
      <c r="M63" s="13"/>
    </row>
    <row r="64" spans="2:13" s="1" customFormat="1" ht="28.7" customHeight="1" x14ac:dyDescent="0.2">
      <c r="B64" s="5">
        <v>15</v>
      </c>
      <c r="C64" s="6" t="s">
        <v>37</v>
      </c>
      <c r="D64" s="6" t="s">
        <v>38</v>
      </c>
      <c r="E64" s="7" t="s">
        <v>39</v>
      </c>
      <c r="F64" s="6" t="s">
        <v>30</v>
      </c>
      <c r="G64" s="8">
        <v>2.2000000000000002</v>
      </c>
      <c r="H64" s="9">
        <v>0</v>
      </c>
      <c r="I64" s="10">
        <f t="shared" si="0"/>
        <v>0</v>
      </c>
      <c r="J64" s="11">
        <v>8</v>
      </c>
      <c r="K64" s="10">
        <f t="shared" si="1"/>
        <v>0</v>
      </c>
      <c r="L64" s="12">
        <f t="shared" si="2"/>
        <v>0</v>
      </c>
      <c r="M64" s="13"/>
    </row>
    <row r="65" spans="2:13" s="1" customFormat="1" ht="28.7" customHeight="1" x14ac:dyDescent="0.2">
      <c r="B65" s="5">
        <v>16</v>
      </c>
      <c r="C65" s="6" t="s">
        <v>40</v>
      </c>
      <c r="D65" s="6" t="s">
        <v>41</v>
      </c>
      <c r="E65" s="7" t="s">
        <v>42</v>
      </c>
      <c r="F65" s="6" t="s">
        <v>20</v>
      </c>
      <c r="G65" s="8">
        <v>52</v>
      </c>
      <c r="H65" s="9">
        <v>0</v>
      </c>
      <c r="I65" s="10">
        <f t="shared" si="0"/>
        <v>0</v>
      </c>
      <c r="J65" s="11">
        <v>8</v>
      </c>
      <c r="K65" s="10">
        <f t="shared" si="1"/>
        <v>0</v>
      </c>
      <c r="L65" s="12">
        <f t="shared" si="2"/>
        <v>0</v>
      </c>
      <c r="M65" s="13"/>
    </row>
    <row r="66" spans="2:13" s="1" customFormat="1" ht="28.7" customHeight="1" x14ac:dyDescent="0.2">
      <c r="B66" s="5">
        <v>17</v>
      </c>
      <c r="C66" s="6" t="s">
        <v>43</v>
      </c>
      <c r="D66" s="6" t="s">
        <v>44</v>
      </c>
      <c r="E66" s="7" t="s">
        <v>45</v>
      </c>
      <c r="F66" s="6" t="s">
        <v>20</v>
      </c>
      <c r="G66" s="8">
        <v>72</v>
      </c>
      <c r="H66" s="9">
        <v>0</v>
      </c>
      <c r="I66" s="10">
        <f t="shared" si="0"/>
        <v>0</v>
      </c>
      <c r="J66" s="11">
        <v>8</v>
      </c>
      <c r="K66" s="10">
        <f t="shared" si="1"/>
        <v>0</v>
      </c>
      <c r="L66" s="12">
        <f t="shared" si="2"/>
        <v>0</v>
      </c>
      <c r="M66" s="13"/>
    </row>
    <row r="67" spans="2:13" s="1" customFormat="1" ht="28.7" customHeight="1" x14ac:dyDescent="0.2">
      <c r="B67" s="5">
        <v>18</v>
      </c>
      <c r="C67" s="6" t="s">
        <v>46</v>
      </c>
      <c r="D67" s="6" t="s">
        <v>47</v>
      </c>
      <c r="E67" s="7" t="s">
        <v>48</v>
      </c>
      <c r="F67" s="6" t="s">
        <v>20</v>
      </c>
      <c r="G67" s="8">
        <v>16</v>
      </c>
      <c r="H67" s="9">
        <v>0</v>
      </c>
      <c r="I67" s="10">
        <f t="shared" si="0"/>
        <v>0</v>
      </c>
      <c r="J67" s="11">
        <v>8</v>
      </c>
      <c r="K67" s="10">
        <f t="shared" si="1"/>
        <v>0</v>
      </c>
      <c r="L67" s="12">
        <f t="shared" si="2"/>
        <v>0</v>
      </c>
      <c r="M67" s="13"/>
    </row>
    <row r="68" spans="2:13" s="1" customFormat="1" ht="19.7" customHeight="1" x14ac:dyDescent="0.2">
      <c r="B68" s="5">
        <v>19</v>
      </c>
      <c r="C68" s="6" t="s">
        <v>49</v>
      </c>
      <c r="D68" s="6" t="s">
        <v>50</v>
      </c>
      <c r="E68" s="7" t="s">
        <v>51</v>
      </c>
      <c r="F68" s="6" t="s">
        <v>20</v>
      </c>
      <c r="G68" s="8">
        <v>26.53</v>
      </c>
      <c r="H68" s="9">
        <v>0</v>
      </c>
      <c r="I68" s="10">
        <f t="shared" si="0"/>
        <v>0</v>
      </c>
      <c r="J68" s="11">
        <v>8</v>
      </c>
      <c r="K68" s="10">
        <f t="shared" si="1"/>
        <v>0</v>
      </c>
      <c r="L68" s="12">
        <f t="shared" si="2"/>
        <v>0</v>
      </c>
      <c r="M68" s="13"/>
    </row>
    <row r="69" spans="2:13" s="1" customFormat="1" ht="19.7" customHeight="1" x14ac:dyDescent="0.2">
      <c r="B69" s="5">
        <v>20</v>
      </c>
      <c r="C69" s="6" t="s">
        <v>52</v>
      </c>
      <c r="D69" s="6" t="s">
        <v>53</v>
      </c>
      <c r="E69" s="7" t="s">
        <v>54</v>
      </c>
      <c r="F69" s="6" t="s">
        <v>20</v>
      </c>
      <c r="G69" s="8">
        <v>75.34</v>
      </c>
      <c r="H69" s="9">
        <v>0</v>
      </c>
      <c r="I69" s="10">
        <f t="shared" si="0"/>
        <v>0</v>
      </c>
      <c r="J69" s="11">
        <v>8</v>
      </c>
      <c r="K69" s="10">
        <f t="shared" si="1"/>
        <v>0</v>
      </c>
      <c r="L69" s="12">
        <f t="shared" si="2"/>
        <v>0</v>
      </c>
      <c r="M69" s="13"/>
    </row>
    <row r="70" spans="2:13" s="1" customFormat="1" ht="28.7" customHeight="1" x14ac:dyDescent="0.2">
      <c r="B70" s="5">
        <v>21</v>
      </c>
      <c r="C70" s="6" t="s">
        <v>55</v>
      </c>
      <c r="D70" s="6" t="s">
        <v>56</v>
      </c>
      <c r="E70" s="7" t="s">
        <v>57</v>
      </c>
      <c r="F70" s="6" t="s">
        <v>20</v>
      </c>
      <c r="G70" s="8">
        <v>40.06</v>
      </c>
      <c r="H70" s="9">
        <v>0</v>
      </c>
      <c r="I70" s="10">
        <f t="shared" si="0"/>
        <v>0</v>
      </c>
      <c r="J70" s="11">
        <v>8</v>
      </c>
      <c r="K70" s="10">
        <f t="shared" si="1"/>
        <v>0</v>
      </c>
      <c r="L70" s="12">
        <f t="shared" si="2"/>
        <v>0</v>
      </c>
      <c r="M70" s="13"/>
    </row>
    <row r="71" spans="2:13" s="1" customFormat="1" ht="19.7" customHeight="1" x14ac:dyDescent="0.2">
      <c r="B71" s="5">
        <v>22</v>
      </c>
      <c r="C71" s="6" t="s">
        <v>58</v>
      </c>
      <c r="D71" s="6" t="s">
        <v>59</v>
      </c>
      <c r="E71" s="7" t="s">
        <v>60</v>
      </c>
      <c r="F71" s="6" t="s">
        <v>61</v>
      </c>
      <c r="G71" s="8">
        <v>39.69</v>
      </c>
      <c r="H71" s="9">
        <v>0</v>
      </c>
      <c r="I71" s="10">
        <f t="shared" ref="I71:I73" si="3">ROUND(G71* H71,2)</f>
        <v>0</v>
      </c>
      <c r="J71" s="11">
        <v>23</v>
      </c>
      <c r="K71" s="10">
        <f t="shared" ref="K71:K73" si="4">ROUND(I71* J71/100,2)</f>
        <v>0</v>
      </c>
      <c r="L71" s="12">
        <f t="shared" ref="L71:L73" si="5">ROUND(I71+ K71,2)</f>
        <v>0</v>
      </c>
      <c r="M71" s="13"/>
    </row>
    <row r="72" spans="2:13" s="1" customFormat="1" ht="19.7" customHeight="1" x14ac:dyDescent="0.2">
      <c r="B72" s="5">
        <v>23</v>
      </c>
      <c r="C72" s="6" t="s">
        <v>62</v>
      </c>
      <c r="D72" s="6" t="s">
        <v>63</v>
      </c>
      <c r="E72" s="7" t="s">
        <v>64</v>
      </c>
      <c r="F72" s="6" t="s">
        <v>61</v>
      </c>
      <c r="G72" s="8">
        <v>117.33</v>
      </c>
      <c r="H72" s="9">
        <v>0</v>
      </c>
      <c r="I72" s="10">
        <f t="shared" si="3"/>
        <v>0</v>
      </c>
      <c r="J72" s="11">
        <v>23</v>
      </c>
      <c r="K72" s="10">
        <f t="shared" si="4"/>
        <v>0</v>
      </c>
      <c r="L72" s="12">
        <f t="shared" si="5"/>
        <v>0</v>
      </c>
      <c r="M72" s="13"/>
    </row>
    <row r="73" spans="2:13" s="1" customFormat="1" ht="19.7" customHeight="1" x14ac:dyDescent="0.2">
      <c r="B73" s="5">
        <v>24</v>
      </c>
      <c r="C73" s="6" t="s">
        <v>65</v>
      </c>
      <c r="D73" s="6" t="s">
        <v>66</v>
      </c>
      <c r="E73" s="7" t="s">
        <v>67</v>
      </c>
      <c r="F73" s="6" t="s">
        <v>68</v>
      </c>
      <c r="G73" s="8">
        <v>76</v>
      </c>
      <c r="H73" s="9">
        <v>0</v>
      </c>
      <c r="I73" s="10">
        <f t="shared" si="3"/>
        <v>0</v>
      </c>
      <c r="J73" s="11">
        <v>23</v>
      </c>
      <c r="K73" s="10">
        <f t="shared" si="4"/>
        <v>0</v>
      </c>
      <c r="L73" s="12">
        <f t="shared" si="5"/>
        <v>0</v>
      </c>
      <c r="M73" s="13"/>
    </row>
    <row r="74" spans="2:13" s="1" customFormat="1" ht="19.7" customHeight="1" x14ac:dyDescent="0.2">
      <c r="B74" s="5">
        <v>25</v>
      </c>
      <c r="C74" s="6" t="s">
        <v>69</v>
      </c>
      <c r="D74" s="6" t="s">
        <v>70</v>
      </c>
      <c r="E74" s="7" t="s">
        <v>71</v>
      </c>
      <c r="F74" s="6" t="s">
        <v>72</v>
      </c>
      <c r="G74" s="8">
        <v>523</v>
      </c>
      <c r="H74" s="9">
        <v>0</v>
      </c>
      <c r="I74" s="10">
        <f t="shared" ref="I74:I82" si="6">ROUND(G74* H74,2)</f>
        <v>0</v>
      </c>
      <c r="J74" s="11">
        <v>8</v>
      </c>
      <c r="K74" s="10">
        <f t="shared" ref="K74:K82" si="7">ROUND(I74* J74/100,2)</f>
        <v>0</v>
      </c>
      <c r="L74" s="12">
        <f t="shared" ref="L74:L82" si="8">ROUND(I74+ K74,2)</f>
        <v>0</v>
      </c>
      <c r="M74" s="13"/>
    </row>
    <row r="75" spans="2:13" s="1" customFormat="1" ht="19.7" customHeight="1" x14ac:dyDescent="0.2">
      <c r="B75" s="5">
        <v>26</v>
      </c>
      <c r="C75" s="6" t="s">
        <v>73</v>
      </c>
      <c r="D75" s="6" t="s">
        <v>74</v>
      </c>
      <c r="E75" s="7" t="s">
        <v>75</v>
      </c>
      <c r="F75" s="6" t="s">
        <v>72</v>
      </c>
      <c r="G75" s="8">
        <v>18</v>
      </c>
      <c r="H75" s="9">
        <v>0</v>
      </c>
      <c r="I75" s="10">
        <f t="shared" si="6"/>
        <v>0</v>
      </c>
      <c r="J75" s="11">
        <v>8</v>
      </c>
      <c r="K75" s="10">
        <f t="shared" si="7"/>
        <v>0</v>
      </c>
      <c r="L75" s="12">
        <f t="shared" si="8"/>
        <v>0</v>
      </c>
      <c r="M75" s="13"/>
    </row>
    <row r="76" spans="2:13" s="1" customFormat="1" ht="19.7" customHeight="1" x14ac:dyDescent="0.2">
      <c r="B76" s="5">
        <v>27</v>
      </c>
      <c r="C76" s="6" t="s">
        <v>76</v>
      </c>
      <c r="D76" s="6" t="s">
        <v>77</v>
      </c>
      <c r="E76" s="7" t="s">
        <v>78</v>
      </c>
      <c r="F76" s="6" t="s">
        <v>72</v>
      </c>
      <c r="G76" s="8">
        <v>15</v>
      </c>
      <c r="H76" s="9">
        <v>0</v>
      </c>
      <c r="I76" s="10">
        <f t="shared" si="6"/>
        <v>0</v>
      </c>
      <c r="J76" s="11">
        <v>8</v>
      </c>
      <c r="K76" s="10">
        <f t="shared" si="7"/>
        <v>0</v>
      </c>
      <c r="L76" s="12">
        <f t="shared" si="8"/>
        <v>0</v>
      </c>
      <c r="M76" s="13"/>
    </row>
    <row r="77" spans="2:13" s="1" customFormat="1" ht="28.7" customHeight="1" x14ac:dyDescent="0.2">
      <c r="B77" s="5">
        <v>28</v>
      </c>
      <c r="C77" s="6" t="s">
        <v>79</v>
      </c>
      <c r="D77" s="6" t="s">
        <v>80</v>
      </c>
      <c r="E77" s="7" t="s">
        <v>81</v>
      </c>
      <c r="F77" s="6" t="s">
        <v>72</v>
      </c>
      <c r="G77" s="8">
        <v>50</v>
      </c>
      <c r="H77" s="9">
        <v>0</v>
      </c>
      <c r="I77" s="10">
        <f t="shared" si="6"/>
        <v>0</v>
      </c>
      <c r="J77" s="11">
        <v>8</v>
      </c>
      <c r="K77" s="10">
        <f t="shared" si="7"/>
        <v>0</v>
      </c>
      <c r="L77" s="12">
        <f t="shared" si="8"/>
        <v>0</v>
      </c>
      <c r="M77" s="13"/>
    </row>
    <row r="78" spans="2:13" s="1" customFormat="1" ht="19.7" customHeight="1" x14ac:dyDescent="0.2">
      <c r="B78" s="5">
        <v>29</v>
      </c>
      <c r="C78" s="6" t="s">
        <v>82</v>
      </c>
      <c r="D78" s="6" t="s">
        <v>83</v>
      </c>
      <c r="E78" s="7" t="s">
        <v>84</v>
      </c>
      <c r="F78" s="6" t="s">
        <v>72</v>
      </c>
      <c r="G78" s="8">
        <v>100</v>
      </c>
      <c r="H78" s="9">
        <v>0</v>
      </c>
      <c r="I78" s="10">
        <f t="shared" si="6"/>
        <v>0</v>
      </c>
      <c r="J78" s="11">
        <v>8</v>
      </c>
      <c r="K78" s="10">
        <f t="shared" si="7"/>
        <v>0</v>
      </c>
      <c r="L78" s="12">
        <f t="shared" si="8"/>
        <v>0</v>
      </c>
      <c r="M78" s="13"/>
    </row>
    <row r="79" spans="2:13" s="1" customFormat="1" ht="19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20</v>
      </c>
      <c r="G79" s="8">
        <v>2</v>
      </c>
      <c r="H79" s="9">
        <v>0</v>
      </c>
      <c r="I79" s="10">
        <f t="shared" si="6"/>
        <v>0</v>
      </c>
      <c r="J79" s="11">
        <v>8</v>
      </c>
      <c r="K79" s="10">
        <f t="shared" si="7"/>
        <v>0</v>
      </c>
      <c r="L79" s="12">
        <f t="shared" si="8"/>
        <v>0</v>
      </c>
      <c r="M79" s="13"/>
    </row>
    <row r="80" spans="2:13" s="1" customFormat="1" ht="28.7" customHeight="1" x14ac:dyDescent="0.2">
      <c r="B80" s="5">
        <v>31</v>
      </c>
      <c r="C80" s="6" t="s">
        <v>88</v>
      </c>
      <c r="D80" s="6" t="s">
        <v>89</v>
      </c>
      <c r="E80" s="7" t="s">
        <v>90</v>
      </c>
      <c r="F80" s="6" t="s">
        <v>91</v>
      </c>
      <c r="G80" s="8">
        <v>2700</v>
      </c>
      <c r="H80" s="9">
        <v>0</v>
      </c>
      <c r="I80" s="10">
        <f t="shared" si="6"/>
        <v>0</v>
      </c>
      <c r="J80" s="11">
        <v>8</v>
      </c>
      <c r="K80" s="10">
        <f t="shared" si="7"/>
        <v>0</v>
      </c>
      <c r="L80" s="12">
        <f t="shared" si="8"/>
        <v>0</v>
      </c>
      <c r="M80" s="13"/>
    </row>
    <row r="81" spans="2:14" s="1" customFormat="1" ht="19.7" customHeight="1" x14ac:dyDescent="0.2">
      <c r="B81" s="5">
        <v>32</v>
      </c>
      <c r="C81" s="6" t="s">
        <v>92</v>
      </c>
      <c r="D81" s="6" t="s">
        <v>93</v>
      </c>
      <c r="E81" s="7" t="s">
        <v>94</v>
      </c>
      <c r="F81" s="6" t="s">
        <v>91</v>
      </c>
      <c r="G81" s="8">
        <v>150</v>
      </c>
      <c r="H81" s="9">
        <v>0</v>
      </c>
      <c r="I81" s="10">
        <f t="shared" si="6"/>
        <v>0</v>
      </c>
      <c r="J81" s="11">
        <v>8</v>
      </c>
      <c r="K81" s="10">
        <f t="shared" si="7"/>
        <v>0</v>
      </c>
      <c r="L81" s="12">
        <f t="shared" si="8"/>
        <v>0</v>
      </c>
      <c r="M81" s="13"/>
    </row>
    <row r="82" spans="2:14" s="1" customFormat="1" ht="19.7" customHeight="1" x14ac:dyDescent="0.2">
      <c r="B82" s="5">
        <v>33</v>
      </c>
      <c r="C82" s="6" t="s">
        <v>95</v>
      </c>
      <c r="D82" s="6" t="s">
        <v>96</v>
      </c>
      <c r="E82" s="7" t="s">
        <v>97</v>
      </c>
      <c r="F82" s="6" t="s">
        <v>68</v>
      </c>
      <c r="G82" s="8">
        <v>1701.5</v>
      </c>
      <c r="H82" s="9">
        <v>0</v>
      </c>
      <c r="I82" s="10">
        <f t="shared" si="6"/>
        <v>0</v>
      </c>
      <c r="J82" s="11">
        <v>8</v>
      </c>
      <c r="K82" s="10">
        <f t="shared" si="7"/>
        <v>0</v>
      </c>
      <c r="L82" s="12">
        <f t="shared" si="8"/>
        <v>0</v>
      </c>
      <c r="M82" s="13"/>
    </row>
    <row r="83" spans="2:14" s="1" customFormat="1" ht="19.7" customHeight="1" x14ac:dyDescent="0.2">
      <c r="B83" s="5">
        <v>34</v>
      </c>
      <c r="C83" s="6" t="s">
        <v>98</v>
      </c>
      <c r="D83" s="6" t="s">
        <v>99</v>
      </c>
      <c r="E83" s="7" t="s">
        <v>97</v>
      </c>
      <c r="F83" s="6" t="s">
        <v>68</v>
      </c>
      <c r="G83" s="8">
        <v>133</v>
      </c>
      <c r="H83" s="9">
        <v>0</v>
      </c>
      <c r="I83" s="10">
        <f t="shared" ref="I83" si="9">ROUND(G83* H83,2)</f>
        <v>0</v>
      </c>
      <c r="J83" s="11">
        <v>23</v>
      </c>
      <c r="K83" s="10">
        <f t="shared" ref="K83" si="10">ROUND(I83* J83/100,2)</f>
        <v>0</v>
      </c>
      <c r="L83" s="12">
        <f t="shared" ref="L83" si="11">ROUND(I83+ K83,2)</f>
        <v>0</v>
      </c>
      <c r="M83" s="13"/>
    </row>
    <row r="84" spans="2:14" s="1" customFormat="1" ht="19.7" customHeight="1" x14ac:dyDescent="0.2">
      <c r="B84" s="5">
        <v>35</v>
      </c>
      <c r="C84" s="6" t="s">
        <v>100</v>
      </c>
      <c r="D84" s="6" t="s">
        <v>101</v>
      </c>
      <c r="E84" s="7" t="s">
        <v>102</v>
      </c>
      <c r="F84" s="6" t="s">
        <v>68</v>
      </c>
      <c r="G84" s="8">
        <v>18</v>
      </c>
      <c r="H84" s="9">
        <v>0</v>
      </c>
      <c r="I84" s="10">
        <f>ROUND(G84* H84,2)</f>
        <v>0</v>
      </c>
      <c r="J84" s="11">
        <v>8</v>
      </c>
      <c r="K84" s="10">
        <f>ROUND(I84* J84/100,2)</f>
        <v>0</v>
      </c>
      <c r="L84" s="12">
        <f>ROUND(I84+ K84,2)</f>
        <v>0</v>
      </c>
      <c r="M84" s="13"/>
    </row>
    <row r="85" spans="2:14" s="1" customFormat="1" ht="19.7" customHeight="1" x14ac:dyDescent="0.2">
      <c r="B85" s="5">
        <v>36</v>
      </c>
      <c r="C85" s="6" t="s">
        <v>103</v>
      </c>
      <c r="D85" s="6" t="s">
        <v>104</v>
      </c>
      <c r="E85" s="7" t="s">
        <v>105</v>
      </c>
      <c r="F85" s="6" t="s">
        <v>68</v>
      </c>
      <c r="G85" s="8">
        <v>10</v>
      </c>
      <c r="H85" s="9">
        <v>0</v>
      </c>
      <c r="I85" s="10">
        <f>ROUND(G85* H85,2)</f>
        <v>0</v>
      </c>
      <c r="J85" s="11">
        <v>8</v>
      </c>
      <c r="K85" s="10">
        <f>ROUND(I85* J85/100,2)</f>
        <v>0</v>
      </c>
      <c r="L85" s="12">
        <f>ROUND(I85+ K85,2)</f>
        <v>0</v>
      </c>
      <c r="M85" s="13"/>
    </row>
    <row r="86" spans="2:14" s="1" customFormat="1" ht="19.7" customHeight="1" x14ac:dyDescent="0.2">
      <c r="B86" s="5">
        <v>37</v>
      </c>
      <c r="C86" s="6" t="s">
        <v>106</v>
      </c>
      <c r="D86" s="6" t="s">
        <v>107</v>
      </c>
      <c r="E86" s="7" t="s">
        <v>105</v>
      </c>
      <c r="F86" s="6" t="s">
        <v>68</v>
      </c>
      <c r="G86" s="8">
        <v>50</v>
      </c>
      <c r="H86" s="9">
        <v>0</v>
      </c>
      <c r="I86" s="10">
        <f t="shared" ref="I86" si="12">ROUND(G86* H86,2)</f>
        <v>0</v>
      </c>
      <c r="J86" s="11">
        <v>23</v>
      </c>
      <c r="K86" s="10">
        <f t="shared" ref="K86" si="13">ROUND(I86* J86/100,2)</f>
        <v>0</v>
      </c>
      <c r="L86" s="12">
        <f t="shared" ref="L86" si="14">ROUND(I86+ K86,2)</f>
        <v>0</v>
      </c>
      <c r="M86" s="13"/>
    </row>
    <row r="87" spans="2:14" s="1" customFormat="1" ht="19.7" customHeight="1" x14ac:dyDescent="0.2">
      <c r="B87" s="5">
        <v>38</v>
      </c>
      <c r="C87" s="6" t="s">
        <v>108</v>
      </c>
      <c r="D87" s="6" t="s">
        <v>109</v>
      </c>
      <c r="E87" s="7" t="s">
        <v>110</v>
      </c>
      <c r="F87" s="6" t="s">
        <v>68</v>
      </c>
      <c r="G87" s="8">
        <v>3</v>
      </c>
      <c r="H87" s="9">
        <v>0</v>
      </c>
      <c r="I87" s="10">
        <f>ROUND(G87* H87,2)</f>
        <v>0</v>
      </c>
      <c r="J87" s="11">
        <v>8</v>
      </c>
      <c r="K87" s="10">
        <f>ROUND(I87* J87/100,2)</f>
        <v>0</v>
      </c>
      <c r="L87" s="12">
        <f>ROUND(I87+ K87,2)</f>
        <v>0</v>
      </c>
      <c r="M87" s="13"/>
    </row>
    <row r="88" spans="2:14" s="1" customFormat="1" ht="19.7" customHeight="1" x14ac:dyDescent="0.2">
      <c r="B88" s="5">
        <v>39</v>
      </c>
      <c r="C88" s="6" t="s">
        <v>111</v>
      </c>
      <c r="D88" s="6" t="s">
        <v>112</v>
      </c>
      <c r="E88" s="7" t="s">
        <v>113</v>
      </c>
      <c r="F88" s="6" t="s">
        <v>68</v>
      </c>
      <c r="G88" s="8">
        <v>440.5</v>
      </c>
      <c r="H88" s="9">
        <v>0</v>
      </c>
      <c r="I88" s="10">
        <f>ROUND(G88* H88,2)</f>
        <v>0</v>
      </c>
      <c r="J88" s="11">
        <v>8</v>
      </c>
      <c r="K88" s="10">
        <f>ROUND(I88* J88/100,2)</f>
        <v>0</v>
      </c>
      <c r="L88" s="12">
        <f>ROUND(I88+ K88,2)</f>
        <v>0</v>
      </c>
      <c r="M88" s="13"/>
    </row>
    <row r="89" spans="2:14" s="1" customFormat="1" ht="28.7" customHeight="1" x14ac:dyDescent="0.2">
      <c r="B89" s="5">
        <v>40</v>
      </c>
      <c r="C89" s="6" t="s">
        <v>114</v>
      </c>
      <c r="D89" s="6" t="s">
        <v>115</v>
      </c>
      <c r="E89" s="7" t="s">
        <v>116</v>
      </c>
      <c r="F89" s="6" t="s">
        <v>68</v>
      </c>
      <c r="G89" s="8">
        <v>5</v>
      </c>
      <c r="H89" s="9">
        <v>0</v>
      </c>
      <c r="I89" s="10">
        <f>ROUND(G89* H89,2)</f>
        <v>0</v>
      </c>
      <c r="J89" s="11">
        <v>8</v>
      </c>
      <c r="K89" s="10">
        <f>ROUND(I89* J89/100,2)</f>
        <v>0</v>
      </c>
      <c r="L89" s="12">
        <f>ROUND(I89+ K89,2)</f>
        <v>0</v>
      </c>
      <c r="M89" s="13"/>
    </row>
    <row r="90" spans="2:14" s="1" customFormat="1" ht="25.5" customHeight="1" x14ac:dyDescent="0.2"/>
    <row r="91" spans="2:14" s="1" customFormat="1" ht="21.4" customHeight="1" x14ac:dyDescent="0.2">
      <c r="B91" s="20" t="s">
        <v>117</v>
      </c>
      <c r="C91" s="20"/>
      <c r="D91" s="20"/>
      <c r="E91" s="20"/>
      <c r="F91" s="22">
        <f>ROUND(I32+I33+I38+I39+I44+I49+I50+I55+I58+I59+I60+I61+I62+I63+I64+I65+I66+I67+I68+I69+I70+I71+I72+I73+I74+I75+I76+I77+I78+I79+I80+I81+I82+I83+I84+I85+I86+I87+I88+I89,2)</f>
        <v>0</v>
      </c>
      <c r="G91" s="23"/>
      <c r="H91" s="23"/>
      <c r="I91" s="23"/>
      <c r="J91" s="23"/>
      <c r="K91" s="23"/>
      <c r="L91" s="23"/>
      <c r="M91" s="24"/>
    </row>
    <row r="92" spans="2:14" s="1" customFormat="1" ht="21.4" customHeight="1" x14ac:dyDescent="0.2">
      <c r="B92" s="20" t="s">
        <v>118</v>
      </c>
      <c r="C92" s="20"/>
      <c r="D92" s="20"/>
      <c r="E92" s="20"/>
      <c r="F92" s="25">
        <f>ROUND(L32+L33+L38+L39+L44+L49+L50+L55+L58+L59+L60+L61+L62+L63+L64+L65+L66+L67+L68+L69+L70+L71+L72+L73+L74+L75+L76+L77+L78+L79+L80+L81+L82+L83+L84+L85+L86+L87+L88+L89,2)</f>
        <v>0</v>
      </c>
      <c r="G92" s="26"/>
      <c r="H92" s="26"/>
      <c r="I92" s="26"/>
      <c r="J92" s="26"/>
      <c r="K92" s="26"/>
      <c r="L92" s="26"/>
      <c r="M92" s="27"/>
    </row>
    <row r="93" spans="2:14" s="1" customFormat="1" ht="11.1" customHeight="1" x14ac:dyDescent="0.2"/>
    <row r="94" spans="2:14" s="1" customFormat="1" ht="61.35" customHeight="1" x14ac:dyDescent="0.2">
      <c r="B94" s="21" t="s">
        <v>135</v>
      </c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</row>
    <row r="95" spans="2:14" s="1" customFormat="1" ht="2.65" customHeight="1" x14ac:dyDescent="0.2"/>
    <row r="96" spans="2:14" s="1" customFormat="1" ht="89.1" customHeight="1" x14ac:dyDescent="0.2">
      <c r="B96" s="21" t="s">
        <v>136</v>
      </c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</row>
    <row r="97" spans="2:14" s="1" customFormat="1" ht="5.25" customHeight="1" x14ac:dyDescent="0.2"/>
    <row r="98" spans="2:14" s="1" customFormat="1" ht="98.25" customHeight="1" x14ac:dyDescent="0.2">
      <c r="B98" s="32" t="s">
        <v>148</v>
      </c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</row>
    <row r="99" spans="2:14" s="1" customFormat="1" ht="5.25" customHeight="1" x14ac:dyDescent="0.2"/>
    <row r="100" spans="2:14" s="1" customFormat="1" ht="37.9" customHeight="1" x14ac:dyDescent="0.2">
      <c r="B100" s="38" t="s">
        <v>130</v>
      </c>
      <c r="C100" s="38"/>
      <c r="D100" s="38"/>
      <c r="E100" s="38"/>
      <c r="F100" s="33" t="s">
        <v>131</v>
      </c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4"/>
    </row>
    <row r="102" spans="2:14" s="1" customFormat="1" ht="28.7" customHeight="1" x14ac:dyDescent="0.2"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4"/>
    </row>
    <row r="103" spans="2:14" s="1" customFormat="1" ht="28.7" customHeight="1" x14ac:dyDescent="0.2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</row>
    <row r="104" spans="2:14" s="1" customFormat="1" ht="28.7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.65" customHeight="1" x14ac:dyDescent="0.2"/>
    <row r="106" spans="2:14" s="1" customFormat="1" ht="173.25" customHeight="1" x14ac:dyDescent="0.2">
      <c r="B106" s="21" t="s">
        <v>137</v>
      </c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</row>
    <row r="107" spans="2:14" s="1" customFormat="1" ht="2.65" customHeight="1" x14ac:dyDescent="0.2"/>
    <row r="108" spans="2:14" s="1" customFormat="1" ht="33.6" customHeight="1" x14ac:dyDescent="0.2">
      <c r="B108" s="31" t="s">
        <v>138</v>
      </c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</row>
    <row r="109" spans="2:14" s="1" customFormat="1" ht="2.65" customHeight="1" x14ac:dyDescent="0.2"/>
    <row r="110" spans="2:14" s="1" customFormat="1" ht="37.9" customHeight="1" x14ac:dyDescent="0.2">
      <c r="B110" s="39" t="s">
        <v>149</v>
      </c>
      <c r="C110" s="38"/>
      <c r="D110" s="38"/>
      <c r="E110" s="38"/>
      <c r="F110" s="35" t="s">
        <v>132</v>
      </c>
      <c r="G110" s="35"/>
      <c r="H110" s="35"/>
      <c r="I110" s="35"/>
      <c r="J110" s="35"/>
      <c r="K110" s="35"/>
      <c r="L110" s="35"/>
    </row>
    <row r="111" spans="2:14" s="1" customFormat="1" ht="28.7" customHeight="1" x14ac:dyDescent="0.2"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4"/>
    </row>
    <row r="112" spans="2:14" s="1" customFormat="1" ht="28.7" customHeight="1" x14ac:dyDescent="0.2"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4"/>
    </row>
    <row r="113" spans="2:14" s="1" customFormat="1" ht="28.7" customHeight="1" x14ac:dyDescent="0.2"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</row>
    <row r="114" spans="2:14" s="1" customFormat="1" ht="28.7" customHeight="1" x14ac:dyDescent="0.2"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</row>
    <row r="115" spans="2:14" s="1" customFormat="1" ht="2.65" customHeight="1" x14ac:dyDescent="0.2"/>
    <row r="116" spans="2:14" s="1" customFormat="1" ht="130.69999999999999" customHeight="1" x14ac:dyDescent="0.2">
      <c r="B116" s="21" t="s">
        <v>139</v>
      </c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</row>
    <row r="117" spans="2:14" s="1" customFormat="1" ht="2.65" customHeight="1" x14ac:dyDescent="0.2"/>
    <row r="118" spans="2:14" s="1" customFormat="1" ht="54" customHeight="1" x14ac:dyDescent="0.2">
      <c r="B118" s="21" t="s">
        <v>140</v>
      </c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</row>
    <row r="119" spans="2:14" s="1" customFormat="1" ht="2.65" customHeight="1" x14ac:dyDescent="0.2"/>
    <row r="120" spans="2:14" s="1" customFormat="1" ht="47.45" customHeight="1" x14ac:dyDescent="0.2">
      <c r="B120" s="21" t="s">
        <v>141</v>
      </c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</row>
    <row r="121" spans="2:14" s="1" customFormat="1" ht="2.65" customHeight="1" x14ac:dyDescent="0.2"/>
    <row r="122" spans="2:14" s="1" customFormat="1" ht="33.6" customHeight="1" x14ac:dyDescent="0.2">
      <c r="B122" s="21" t="s">
        <v>142</v>
      </c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</row>
    <row r="123" spans="2:14" s="1" customFormat="1" ht="2.65" customHeight="1" x14ac:dyDescent="0.2"/>
    <row r="124" spans="2:14" s="1" customFormat="1" ht="116.85" customHeight="1" x14ac:dyDescent="0.2">
      <c r="B124" s="21" t="s">
        <v>143</v>
      </c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</row>
    <row r="125" spans="2:14" s="1" customFormat="1" ht="2.65" customHeight="1" x14ac:dyDescent="0.2"/>
    <row r="126" spans="2:14" s="1" customFormat="1" ht="86.25" customHeight="1" x14ac:dyDescent="0.2">
      <c r="B126" s="21" t="s">
        <v>144</v>
      </c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</row>
    <row r="127" spans="2:14" s="1" customFormat="1" ht="86.85" customHeight="1" x14ac:dyDescent="0.2"/>
    <row r="128" spans="2:14" s="1" customFormat="1" ht="17.649999999999999" customHeight="1" x14ac:dyDescent="0.2">
      <c r="I128" s="36" t="s">
        <v>129</v>
      </c>
      <c r="J128" s="36"/>
    </row>
    <row r="129" spans="2:10" s="1" customFormat="1" ht="145.15" customHeight="1" x14ac:dyDescent="0.2"/>
    <row r="130" spans="2:10" s="1" customFormat="1" ht="109.5" customHeight="1" x14ac:dyDescent="0.2">
      <c r="B130" s="29" t="s">
        <v>145</v>
      </c>
      <c r="C130" s="29"/>
      <c r="D130" s="29"/>
      <c r="E130" s="29"/>
      <c r="F130" s="29"/>
      <c r="G130" s="29"/>
      <c r="H130" s="29"/>
      <c r="I130" s="29"/>
      <c r="J130" s="29"/>
    </row>
  </sheetData>
  <mergeCells count="101">
    <mergeCell ref="B116:N116"/>
    <mergeCell ref="B118:N118"/>
    <mergeCell ref="B120:N120"/>
    <mergeCell ref="B122:N122"/>
    <mergeCell ref="B124:N124"/>
    <mergeCell ref="B10:D11"/>
    <mergeCell ref="B100:E100"/>
    <mergeCell ref="B101:E101"/>
    <mergeCell ref="B102:E102"/>
    <mergeCell ref="B103:E103"/>
    <mergeCell ref="B104:E104"/>
    <mergeCell ref="B106:N106"/>
    <mergeCell ref="B108:N108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B126:N126"/>
    <mergeCell ref="B130:J130"/>
    <mergeCell ref="B24:L24"/>
    <mergeCell ref="B26:L26"/>
    <mergeCell ref="B29:K29"/>
    <mergeCell ref="B35:K35"/>
    <mergeCell ref="B96:N96"/>
    <mergeCell ref="B98:N98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F114:L114"/>
    <mergeCell ref="I128:J128"/>
    <mergeCell ref="L63:M63"/>
    <mergeCell ref="B111:E111"/>
    <mergeCell ref="B112:E112"/>
    <mergeCell ref="B113:E113"/>
    <mergeCell ref="B114:E114"/>
    <mergeCell ref="B4:D4"/>
    <mergeCell ref="B41:K41"/>
    <mergeCell ref="B46:K46"/>
    <mergeCell ref="B52:K52"/>
    <mergeCell ref="B6:D6"/>
    <mergeCell ref="B8:D8"/>
    <mergeCell ref="B91:E91"/>
    <mergeCell ref="B92:E92"/>
    <mergeCell ref="B94:N94"/>
    <mergeCell ref="F91:M91"/>
    <mergeCell ref="F92:M92"/>
    <mergeCell ref="G11:N12"/>
    <mergeCell ref="L48:M48"/>
    <mergeCell ref="L49:M49"/>
    <mergeCell ref="L50:M50"/>
    <mergeCell ref="L54:M54"/>
    <mergeCell ref="L55:M55"/>
    <mergeCell ref="L57:M57"/>
    <mergeCell ref="L58:M58"/>
    <mergeCell ref="L59:M59"/>
    <mergeCell ref="L60:M60"/>
    <mergeCell ref="L61:M61"/>
    <mergeCell ref="L62:M62"/>
    <mergeCell ref="L74:M74"/>
    <mergeCell ref="I2:O2"/>
    <mergeCell ref="L31:M31"/>
    <mergeCell ref="L32:M32"/>
    <mergeCell ref="L33:M33"/>
    <mergeCell ref="L37:M37"/>
    <mergeCell ref="L38:M38"/>
    <mergeCell ref="L39:M39"/>
    <mergeCell ref="L43:M43"/>
    <mergeCell ref="L44:M44"/>
    <mergeCell ref="L88:M88"/>
    <mergeCell ref="L89:M89"/>
    <mergeCell ref="E14:I14"/>
    <mergeCell ref="B16:E16"/>
    <mergeCell ref="B18:E18"/>
    <mergeCell ref="B20:E20"/>
    <mergeCell ref="B22:E2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75:M75"/>
    <mergeCell ref="L76:M76"/>
    <mergeCell ref="L77:M77"/>
    <mergeCell ref="L78:M78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2024-10-25T05:41:47Z</cp:lastPrinted>
  <dcterms:created xsi:type="dcterms:W3CDTF">2024-10-14T11:17:06Z</dcterms:created>
  <dcterms:modified xsi:type="dcterms:W3CDTF">2024-12-04T14:09:44Z</dcterms:modified>
</cp:coreProperties>
</file>